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clesueur\Desktop\MCC\OK_MCC_Session2_A VERIFIER\"/>
    </mc:Choice>
  </mc:AlternateContent>
  <bookViews>
    <workbookView xWindow="0" yWindow="0" windowWidth="23040" windowHeight="8616"/>
  </bookViews>
  <sheets>
    <sheet name="Feuil2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22" i="2" l="1"/>
  <c r="J22" i="2" s="1"/>
  <c r="I14" i="2"/>
  <c r="J14" i="2" s="1"/>
  <c r="I6" i="2"/>
  <c r="I27" i="2"/>
  <c r="J6" i="2" s="1"/>
  <c r="I3" i="2"/>
  <c r="J3" i="2"/>
  <c r="I2" i="2"/>
  <c r="J2" i="2"/>
  <c r="I1" i="2"/>
</calcChain>
</file>

<file path=xl/sharedStrings.xml><?xml version="1.0" encoding="utf-8"?>
<sst xmlns="http://schemas.openxmlformats.org/spreadsheetml/2006/main" count="255" uniqueCount="127">
  <si>
    <t>Pas de temps limité de composition</t>
    <phoneticPr fontId="23" type="noConversion"/>
  </si>
  <si>
    <t>Pas de temps limité de composition</t>
    <phoneticPr fontId="23" type="noConversion"/>
  </si>
  <si>
    <t>Pas de temps limité de composition</t>
    <phoneticPr fontId="23" type="noConversion"/>
  </si>
  <si>
    <t xml:space="preserve">Il s'agit de mémoires à rendre avant la période des examens pour que les enseignants aient la possibilité de les lire. Le 9/6 est la dae de rendu du mémoire en session 1 ; le 29/6 est la date de rendu en session 2. Cette règle est inchangée par rapporrt aux années précédentes. </t>
    <phoneticPr fontId="23" type="noConversion"/>
  </si>
  <si>
    <t>4AASB021</t>
  </si>
  <si>
    <t>Séminaire ASC - Socialisation, Education et parcours biographiques</t>
  </si>
  <si>
    <t>4AASB031</t>
  </si>
  <si>
    <t>Séminaire ASC - Socialisation et espaces aux différents âges de la vie</t>
  </si>
  <si>
    <t>4AASB041</t>
  </si>
  <si>
    <t>Séminaire SDO - A quoi sert la sociologie du travail?</t>
  </si>
  <si>
    <t>4AASB051</t>
  </si>
  <si>
    <t>travaux</t>
    <phoneticPr fontId="23" type="noConversion"/>
  </si>
  <si>
    <t>Séminaire SADL - Socio-Anthropologie du développement et de la participation</t>
  </si>
  <si>
    <t>4AASB061</t>
  </si>
  <si>
    <t>Séminaire ENS</t>
  </si>
  <si>
    <t>ATELIERS METHODES DE LA SOCIOLOGIE</t>
  </si>
  <si>
    <t>4AASC011</t>
  </si>
  <si>
    <t>Analyse quantitative des données 1</t>
  </si>
  <si>
    <t>4AASC021</t>
  </si>
  <si>
    <t>Analyse quantitative des données 2</t>
  </si>
  <si>
    <t>4AASC031</t>
  </si>
  <si>
    <t>Analyse quantitative des données 3 (atelier ENS)</t>
  </si>
  <si>
    <t>ET</t>
  </si>
  <si>
    <t>4AASC041</t>
  </si>
  <si>
    <t>Analyse qualitative des données 1</t>
  </si>
  <si>
    <t>4AASC051</t>
  </si>
  <si>
    <t>Analyse qualitative des données 2 (atelier ENS)</t>
  </si>
  <si>
    <t>4AASD011</t>
  </si>
  <si>
    <t>Atelier lecture ASC - Nouveaux enjeux de la vie privée</t>
  </si>
  <si>
    <t>4AASD021</t>
  </si>
  <si>
    <t>Atelier lecture ASC - Socialisation, Education et parcours biographiques</t>
  </si>
  <si>
    <t>4AASD031</t>
  </si>
  <si>
    <t>Atelier lecture ASC - Socialisation et espaces aux différents âges de la vie</t>
  </si>
  <si>
    <t>4AASD041</t>
  </si>
  <si>
    <t>Atelier lecture SDO - A quoi sert la sociologie du travail?</t>
  </si>
  <si>
    <t>4AASD051</t>
  </si>
  <si>
    <t>1/7 au 7/7</t>
    <phoneticPr fontId="23" type="noConversion"/>
  </si>
  <si>
    <t>1/7 au 7/7</t>
    <phoneticPr fontId="23" type="noConversion"/>
  </si>
  <si>
    <t>Atelier lecture SADL - Socio-Anthropologie du développement et de la participation</t>
  </si>
  <si>
    <t>4AASD061</t>
  </si>
  <si>
    <t>Atelier lecture ENS</t>
  </si>
  <si>
    <t>LANGUE</t>
  </si>
  <si>
    <t>4AASE011</t>
  </si>
  <si>
    <t>Langue</t>
  </si>
  <si>
    <t>SEMESTRE 2 SOCIOLOGIE</t>
  </si>
  <si>
    <t>4AASUEA2</t>
  </si>
  <si>
    <t>4AASA012</t>
  </si>
  <si>
    <t>Approfondissement théorique 2</t>
  </si>
  <si>
    <t>4AASA022</t>
  </si>
  <si>
    <t>26/6 au 3/7</t>
    <phoneticPr fontId="23" type="noConversion"/>
  </si>
  <si>
    <t>4AASA032</t>
  </si>
  <si>
    <t>4AASA042</t>
  </si>
  <si>
    <t>4AASA052</t>
  </si>
  <si>
    <t>4AASA062</t>
  </si>
  <si>
    <t>4AASA072</t>
  </si>
  <si>
    <t>4AASUEB2</t>
  </si>
  <si>
    <t>4AASB012</t>
  </si>
  <si>
    <t>4AASB022</t>
  </si>
  <si>
    <t>4AASB032</t>
  </si>
  <si>
    <t>4AASB042</t>
  </si>
  <si>
    <t>4AASB052</t>
  </si>
  <si>
    <t>4AASB062</t>
  </si>
  <si>
    <t>4AASUEC2</t>
  </si>
  <si>
    <t>4AASC012</t>
  </si>
  <si>
    <t>Analyse quantitative des données et écriture 4</t>
  </si>
  <si>
    <t>4AASC022</t>
  </si>
  <si>
    <t>Analyse quantitative des données et écriture 5 (atelier ENS)</t>
  </si>
  <si>
    <t>4AASC032</t>
  </si>
  <si>
    <t>Analyse qualitative des données et écriture 3</t>
  </si>
  <si>
    <t>4AASC042</t>
  </si>
  <si>
    <t>Analyse qualitative des données et écriture 4</t>
  </si>
  <si>
    <t>4AASC052</t>
  </si>
  <si>
    <t>Analyse qualitative des données et écriture 5</t>
  </si>
  <si>
    <t>4AASUED2</t>
  </si>
  <si>
    <t>ENSEIGNEMENT D'OUVERTURE/STAGE</t>
  </si>
  <si>
    <t>4AASD012</t>
  </si>
  <si>
    <t>Enseignement libre hors mention Sociologie</t>
  </si>
  <si>
    <t>4AASD022</t>
  </si>
  <si>
    <t>STAG</t>
  </si>
  <si>
    <t>Stage</t>
  </si>
  <si>
    <t>4AASD032</t>
  </si>
  <si>
    <t>Enseignement libre dans la mention Sociologie</t>
  </si>
  <si>
    <t>CFVU MAI 2020</t>
  </si>
  <si>
    <t>H/E calculé avec valorisation d'autres activités</t>
  </si>
  <si>
    <t>travaux</t>
    <phoneticPr fontId="23" type="noConversion"/>
  </si>
  <si>
    <t>travaux</t>
    <phoneticPr fontId="23" type="noConversion"/>
  </si>
  <si>
    <t>4/7 au 11/7</t>
    <phoneticPr fontId="23" type="noConversion"/>
  </si>
  <si>
    <t>1/7 au 11/7</t>
    <phoneticPr fontId="23" type="noConversion"/>
  </si>
  <si>
    <t>9/6 au 29/6</t>
    <phoneticPr fontId="23" type="noConversion"/>
  </si>
  <si>
    <t>9/6 au 29/6</t>
    <phoneticPr fontId="23" type="noConversion"/>
  </si>
  <si>
    <t>4/7 au 11/7</t>
    <phoneticPr fontId="23" type="noConversion"/>
  </si>
  <si>
    <t>1/7 au 7/7</t>
    <phoneticPr fontId="23" type="noConversion"/>
  </si>
  <si>
    <t>1/7 au 7/7</t>
    <phoneticPr fontId="23" type="noConversion"/>
  </si>
  <si>
    <r>
      <rPr>
        <b/>
        <sz val="12"/>
        <color theme="8"/>
        <rFont val="Calibri Light"/>
        <family val="2"/>
      </rPr>
      <t>Type d'épreuve prévue ou DISPENSE</t>
    </r>
    <r>
      <rPr>
        <b/>
        <sz val="12"/>
        <rFont val="Calibri Light"/>
        <family val="2"/>
      </rPr>
      <t xml:space="preserve"> </t>
    </r>
    <r>
      <rPr>
        <b/>
        <sz val="10"/>
        <rFont val="Calibri Light"/>
        <family val="2"/>
      </rPr>
      <t>(si neutralisation en session 1)</t>
    </r>
  </si>
  <si>
    <r>
      <rPr>
        <b/>
        <sz val="12"/>
        <color theme="8"/>
        <rFont val="Calibri Light"/>
        <family val="2"/>
      </rPr>
      <t xml:space="preserve">Epreuve en temps limité </t>
    </r>
    <r>
      <rPr>
        <b/>
        <sz val="12"/>
        <rFont val="Calibri Light"/>
        <family val="2"/>
      </rPr>
      <t>: durée de disponibilité du sujet</t>
    </r>
  </si>
  <si>
    <r>
      <rPr>
        <b/>
        <sz val="12"/>
        <color theme="8"/>
        <rFont val="Calibri Light"/>
        <family val="2"/>
      </rPr>
      <t>Autre épreuve</t>
    </r>
    <r>
      <rPr>
        <b/>
        <sz val="12"/>
        <rFont val="Calibri Light"/>
        <family val="2"/>
      </rPr>
      <t xml:space="preserve"> Délai accordé : date de début et de rendu </t>
    </r>
  </si>
  <si>
    <t>Commentaires supplementaires</t>
  </si>
  <si>
    <t>ASSP</t>
  </si>
  <si>
    <t>MCC ALTERNATIVES - SESSION 2 - MASTER 1ère Année SOCIOLOGIE</t>
  </si>
  <si>
    <t>1/7 au 11/7</t>
    <phoneticPr fontId="23" type="noConversion"/>
  </si>
  <si>
    <t>SEMINAIRES DE RECHERCHE - 2 SEMINAIRES AU CHOIX PARMI :</t>
  </si>
  <si>
    <t>ATELIERS RECHERCHES CONTEMPORAINES - 1 ATELIER LECTURE AU CHOIX PARMI :</t>
  </si>
  <si>
    <t>1 atelier analyse quantitative au choix parmi :</t>
  </si>
  <si>
    <t>1 atelier analyse qualitative au choix parmi :</t>
  </si>
  <si>
    <t>1/7 au 7/7</t>
    <phoneticPr fontId="23" type="noConversion"/>
  </si>
  <si>
    <t>12000 caractères maxi</t>
    <phoneticPr fontId="23" type="noConversion"/>
  </si>
  <si>
    <t>1 enseignement au choix parmi :</t>
  </si>
  <si>
    <t>1 atelier lecture au choix parmi :</t>
  </si>
  <si>
    <t>travaux</t>
  </si>
  <si>
    <t>72H</t>
  </si>
  <si>
    <t>dissertation</t>
  </si>
  <si>
    <t>12000 caractères maxi</t>
    <phoneticPr fontId="23" type="noConversion"/>
  </si>
  <si>
    <t>dossier</t>
  </si>
  <si>
    <t>Fait en début de S2</t>
    <phoneticPr fontId="23" type="noConversion"/>
  </si>
  <si>
    <t>Fait en début de S2</t>
    <phoneticPr fontId="23" type="noConversion"/>
  </si>
  <si>
    <t>SEMESTRE 1 SOCIOLOGIE</t>
  </si>
  <si>
    <t>UE</t>
  </si>
  <si>
    <t>COURS FONDAMENTAUX</t>
  </si>
  <si>
    <t>4AASA011</t>
  </si>
  <si>
    <t>Grands courants de la sociologie contemporaine</t>
  </si>
  <si>
    <t>CM</t>
  </si>
  <si>
    <t>4AASA021</t>
  </si>
  <si>
    <t>Approfondissement théorique 1</t>
  </si>
  <si>
    <t>SEMINAIRES DE RECHERCHE - 2 SEMINAIRES AU CHOIX PARMI &gt;&gt;</t>
  </si>
  <si>
    <t>4AASB011</t>
  </si>
  <si>
    <t>Séminaire ASC - Nouveaux enjeux de la vie privée</t>
  </si>
  <si>
    <t>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</si>
</sst>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25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0"/>
      <name val="Arial"/>
      <family val="2"/>
    </font>
    <font>
      <i/>
      <sz val="12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.5"/>
      <name val="Calibri"/>
      <family val="2"/>
    </font>
    <font>
      <b/>
      <sz val="12"/>
      <color theme="5" tint="-0.249977111117893"/>
      <name val="Calibri Light"/>
      <family val="2"/>
    </font>
    <font>
      <b/>
      <sz val="12"/>
      <name val="Calibri Light"/>
      <family val="2"/>
    </font>
    <font>
      <sz val="12"/>
      <color indexed="10"/>
      <name val="Calibri Light"/>
      <family val="2"/>
    </font>
    <font>
      <b/>
      <sz val="10"/>
      <color indexed="10"/>
      <name val="Calibri Light"/>
      <family val="2"/>
    </font>
    <font>
      <b/>
      <sz val="14"/>
      <name val="Calibri Light"/>
      <family val="2"/>
    </font>
    <font>
      <b/>
      <sz val="12"/>
      <color theme="8"/>
      <name val="Calibri Light"/>
      <family val="2"/>
    </font>
    <font>
      <b/>
      <sz val="10"/>
      <name val="Calibri Light"/>
      <family val="2"/>
    </font>
    <font>
      <sz val="12"/>
      <name val="Calibri Light"/>
      <family val="2"/>
    </font>
    <font>
      <b/>
      <sz val="11"/>
      <name val="Calibri Light"/>
      <family val="2"/>
    </font>
    <font>
      <sz val="10"/>
      <name val="Calibri Light"/>
      <family val="2"/>
    </font>
    <font>
      <b/>
      <sz val="11"/>
      <color indexed="10"/>
      <name val="Calibri Light"/>
      <family val="2"/>
    </font>
    <font>
      <sz val="10"/>
      <color indexed="10"/>
      <name val="Calibri Light"/>
      <family val="2"/>
    </font>
    <font>
      <b/>
      <sz val="12"/>
      <color indexed="10"/>
      <name val="Calibri Light"/>
      <family val="2"/>
    </font>
    <font>
      <sz val="11"/>
      <name val="Calibri Light"/>
      <family val="2"/>
    </font>
    <font>
      <strike/>
      <sz val="11"/>
      <name val="Calibri Light"/>
      <family val="2"/>
    </font>
    <font>
      <strike/>
      <sz val="11"/>
      <color indexed="10"/>
      <name val="Calibri Light"/>
      <family val="2"/>
    </font>
    <font>
      <sz val="8"/>
      <name val="Verdana"/>
      <family val="2"/>
    </font>
    <font>
      <sz val="11"/>
      <color indexed="1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9">
    <xf numFmtId="0" fontId="0" fillId="0" borderId="0" xfId="0"/>
    <xf numFmtId="0" fontId="1" fillId="2" borderId="5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164" fontId="10" fillId="0" borderId="7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 vertical="center" wrapText="1"/>
    </xf>
    <xf numFmtId="165" fontId="14" fillId="0" borderId="0" xfId="0" applyNumberFormat="1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 wrapText="1"/>
    </xf>
    <xf numFmtId="165" fontId="9" fillId="0" borderId="0" xfId="0" applyNumberFormat="1" applyFont="1" applyFill="1" applyAlignment="1" applyProtection="1">
      <alignment horizontal="center" vertical="center" wrapText="1"/>
    </xf>
    <xf numFmtId="0" fontId="19" fillId="0" borderId="0" xfId="0" applyFont="1" applyFill="1" applyAlignment="1" applyProtection="1">
      <alignment horizontal="center" vertical="center" wrapText="1"/>
    </xf>
    <xf numFmtId="0" fontId="19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20" fillId="0" borderId="7" xfId="1" applyFont="1" applyFill="1" applyBorder="1" applyAlignment="1" applyProtection="1">
      <alignment horizontal="center" vertical="center" wrapText="1"/>
      <protection locked="0"/>
    </xf>
    <xf numFmtId="14" fontId="19" fillId="0" borderId="7" xfId="0" applyNumberFormat="1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 applyProtection="1">
      <alignment horizontal="center" vertical="center" wrapText="1"/>
    </xf>
    <xf numFmtId="0" fontId="16" fillId="0" borderId="0" xfId="0" applyFont="1" applyFill="1" applyAlignment="1" applyProtection="1">
      <alignment horizontal="center" vertical="center" wrapText="1"/>
    </xf>
    <xf numFmtId="0" fontId="16" fillId="0" borderId="0" xfId="0" applyFont="1" applyFill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horizontal="center" vertical="center" wrapText="1"/>
    </xf>
    <xf numFmtId="0" fontId="20" fillId="0" borderId="0" xfId="1" applyFont="1" applyFill="1" applyBorder="1" applyAlignment="1" applyProtection="1">
      <alignment horizontal="center" vertical="center" wrapText="1"/>
      <protection locked="0"/>
    </xf>
    <xf numFmtId="0" fontId="21" fillId="0" borderId="12" xfId="1" applyFont="1" applyFill="1" applyBorder="1" applyAlignment="1" applyProtection="1">
      <alignment horizontal="center" vertical="center" wrapText="1"/>
      <protection locked="0"/>
    </xf>
    <xf numFmtId="1" fontId="21" fillId="0" borderId="12" xfId="1" applyNumberFormat="1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  <protection locked="0"/>
    </xf>
    <xf numFmtId="0" fontId="22" fillId="0" borderId="0" xfId="1" applyFont="1" applyFill="1" applyBorder="1" applyAlignment="1" applyProtection="1">
      <alignment horizontal="left" vertical="center" wrapText="1"/>
      <protection locked="0"/>
    </xf>
    <xf numFmtId="1" fontId="22" fillId="0" borderId="0" xfId="1" applyNumberFormat="1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20" fillId="0" borderId="15" xfId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1" fillId="3" borderId="10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left" vertical="center"/>
    </xf>
    <xf numFmtId="0" fontId="15" fillId="3" borderId="10" xfId="1" applyFont="1" applyFill="1" applyBorder="1" applyAlignment="1" applyProtection="1">
      <alignment horizontal="center" vertical="center" wrapText="1"/>
      <protection locked="0"/>
    </xf>
    <xf numFmtId="1" fontId="15" fillId="3" borderId="10" xfId="1" applyNumberFormat="1" applyFont="1" applyFill="1" applyBorder="1" applyAlignment="1" applyProtection="1">
      <alignment horizontal="center" vertical="center" wrapText="1"/>
    </xf>
    <xf numFmtId="0" fontId="18" fillId="3" borderId="1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20" fillId="0" borderId="13" xfId="1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3" borderId="10" xfId="0" applyFont="1" applyFill="1" applyBorder="1" applyAlignment="1" applyProtection="1">
      <alignment horizontal="center" vertical="center" wrapText="1"/>
    </xf>
    <xf numFmtId="0" fontId="16" fillId="3" borderId="10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0" fontId="17" fillId="3" borderId="10" xfId="0" applyFont="1" applyFill="1" applyBorder="1" applyAlignment="1" applyProtection="1">
      <alignment horizontal="center" vertical="center" wrapText="1"/>
    </xf>
    <xf numFmtId="0" fontId="20" fillId="0" borderId="14" xfId="1" applyFont="1" applyFill="1" applyBorder="1" applyAlignment="1" applyProtection="1">
      <alignment horizontal="center" vertical="center" wrapText="1"/>
      <protection locked="0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20" fillId="3" borderId="10" xfId="1" applyFont="1" applyFill="1" applyBorder="1" applyAlignment="1" applyProtection="1">
      <alignment horizontal="center" vertical="center" wrapText="1"/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left" vertical="center" wrapText="1"/>
    </xf>
    <xf numFmtId="165" fontId="14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165" fontId="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6" fillId="0" borderId="15" xfId="0" applyFont="1" applyFill="1" applyBorder="1" applyAlignment="1" applyProtection="1">
      <alignment horizontal="center" vertical="center" wrapText="1"/>
    </xf>
    <xf numFmtId="0" fontId="20" fillId="0" borderId="12" xfId="1" applyFont="1" applyFill="1" applyBorder="1" applyAlignment="1" applyProtection="1">
      <alignment horizontal="center" vertical="center" wrapText="1"/>
      <protection locked="0"/>
    </xf>
    <xf numFmtId="0" fontId="19" fillId="0" borderId="12" xfId="0" applyFont="1" applyFill="1" applyBorder="1" applyAlignment="1" applyProtection="1">
      <alignment horizontal="center" vertical="center" wrapText="1"/>
    </xf>
    <xf numFmtId="0" fontId="16" fillId="0" borderId="12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</xf>
    <xf numFmtId="0" fontId="16" fillId="0" borderId="9" xfId="0" applyFont="1" applyFill="1" applyBorder="1" applyAlignment="1" applyProtection="1">
      <alignment horizontal="center" vertical="center" wrapText="1"/>
    </xf>
    <xf numFmtId="0" fontId="24" fillId="0" borderId="7" xfId="1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left" vertical="center"/>
    </xf>
    <xf numFmtId="0" fontId="8" fillId="3" borderId="5" xfId="0" applyFont="1" applyFill="1" applyBorder="1" applyAlignment="1" applyProtection="1">
      <alignment horizontal="left" vertical="center"/>
    </xf>
    <xf numFmtId="0" fontId="8" fillId="3" borderId="10" xfId="0" applyFont="1" applyFill="1" applyBorder="1" applyAlignment="1" applyProtection="1">
      <alignment horizontal="left" vertical="center" wrapText="1"/>
    </xf>
    <xf numFmtId="0" fontId="1" fillId="3" borderId="4" xfId="0" applyFont="1" applyFill="1" applyBorder="1" applyAlignment="1" applyProtection="1">
      <alignment horizontal="left" vertical="center"/>
    </xf>
    <xf numFmtId="0" fontId="1" fillId="3" borderId="6" xfId="0" applyFont="1" applyFill="1" applyBorder="1" applyAlignment="1" applyProtection="1">
      <alignment horizontal="left" vertical="center"/>
    </xf>
  </cellXfs>
  <cellStyles count="2">
    <cellStyle name="Normal" xfId="0" builtinId="0"/>
    <cellStyle name="Normal 2 2" xfId="1"/>
  </cellStyles>
  <dxfs count="20"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2" tint="-9.9948118533890809E-2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topLeftCell="C1" workbookViewId="0">
      <selection activeCell="L2" sqref="L2"/>
    </sheetView>
  </sheetViews>
  <sheetFormatPr baseColWidth="10" defaultColWidth="11.44140625" defaultRowHeight="15.6" outlineLevelCol="1" x14ac:dyDescent="0.3"/>
  <cols>
    <col min="1" max="1" width="15.44140625" style="60" customWidth="1" outlineLevel="1"/>
    <col min="2" max="2" width="7.44140625" style="30" customWidth="1"/>
    <col min="3" max="3" width="66.6640625" style="30" customWidth="1"/>
    <col min="4" max="4" width="27" style="22" customWidth="1"/>
    <col min="5" max="5" width="23.33203125" style="22" customWidth="1"/>
    <col min="6" max="6" width="19.109375" style="22" customWidth="1"/>
    <col min="7" max="7" width="20.33203125" style="22" customWidth="1"/>
    <col min="8" max="8" width="16.6640625" style="22" hidden="1" customWidth="1" outlineLevel="1"/>
    <col min="9" max="9" width="9.77734375" style="22" hidden="1" customWidth="1" outlineLevel="1"/>
    <col min="10" max="10" width="6.44140625" style="22" hidden="1" customWidth="1" outlineLevel="1"/>
    <col min="11" max="11" width="32.6640625" customWidth="1" collapsed="1"/>
    <col min="12" max="12" width="15.44140625" style="30" bestFit="1" customWidth="1"/>
    <col min="13" max="16384" width="11.44140625" style="30"/>
  </cols>
  <sheetData>
    <row r="1" spans="1:12" s="21" customFormat="1" ht="47.4" thickBot="1" x14ac:dyDescent="0.35">
      <c r="A1" s="16" t="s">
        <v>97</v>
      </c>
      <c r="B1" s="17"/>
      <c r="C1" s="101" t="s">
        <v>98</v>
      </c>
      <c r="D1" s="102"/>
      <c r="E1" s="102"/>
      <c r="F1" s="103"/>
      <c r="G1" s="16" t="s">
        <v>82</v>
      </c>
      <c r="H1" s="18" t="s">
        <v>83</v>
      </c>
      <c r="I1" s="19" t="e">
        <f>(#REF!+#REF!)/F2</f>
        <v>#REF!</v>
      </c>
      <c r="J1" s="20"/>
      <c r="K1"/>
    </row>
    <row r="2" spans="1:12" s="25" customFormat="1" ht="65.55" customHeight="1" thickBot="1" x14ac:dyDescent="0.35">
      <c r="A2" s="104" t="s">
        <v>115</v>
      </c>
      <c r="B2" s="105"/>
      <c r="C2" s="105"/>
      <c r="D2" s="61" t="s">
        <v>93</v>
      </c>
      <c r="E2" s="62" t="s">
        <v>94</v>
      </c>
      <c r="F2" s="63" t="s">
        <v>95</v>
      </c>
      <c r="G2" s="62" t="s">
        <v>96</v>
      </c>
      <c r="H2" s="22" t="s">
        <v>120</v>
      </c>
      <c r="I2" s="22">
        <f>21*12+7</f>
        <v>259</v>
      </c>
      <c r="J2" s="23" t="e">
        <f>I2/#REF!</f>
        <v>#REF!</v>
      </c>
      <c r="K2"/>
    </row>
    <row r="3" spans="1:12" ht="18.75" customHeight="1" thickBot="1" x14ac:dyDescent="0.35">
      <c r="A3" s="26"/>
      <c r="B3" s="27"/>
      <c r="C3" s="27"/>
      <c r="D3" s="28"/>
      <c r="E3" s="28"/>
      <c r="F3" s="28"/>
      <c r="G3" s="29"/>
      <c r="H3" s="22" t="s">
        <v>126</v>
      </c>
      <c r="I3" s="22">
        <f>17.5*12+21*3+7</f>
        <v>280</v>
      </c>
      <c r="J3" s="23" t="e">
        <f>I3/#REF!</f>
        <v>#REF!</v>
      </c>
      <c r="L3" s="25"/>
    </row>
    <row r="4" spans="1:12" s="35" customFormat="1" ht="18.75" customHeight="1" thickBot="1" x14ac:dyDescent="0.35">
      <c r="A4" s="66"/>
      <c r="B4" s="66" t="s">
        <v>116</v>
      </c>
      <c r="C4" s="67" t="s">
        <v>117</v>
      </c>
      <c r="D4" s="77"/>
      <c r="E4" s="77"/>
      <c r="F4" s="77"/>
      <c r="G4" s="70"/>
      <c r="H4" s="31"/>
      <c r="I4" s="31"/>
      <c r="J4" s="32"/>
      <c r="K4"/>
      <c r="L4" s="34"/>
    </row>
    <row r="5" spans="1:12" x14ac:dyDescent="0.3">
      <c r="A5" s="6"/>
      <c r="B5" s="3"/>
      <c r="C5" s="7"/>
      <c r="D5" s="36"/>
      <c r="E5" s="36"/>
      <c r="F5" s="37"/>
      <c r="G5" s="29"/>
    </row>
    <row r="6" spans="1:12" x14ac:dyDescent="0.3">
      <c r="A6" s="8" t="s">
        <v>118</v>
      </c>
      <c r="B6" s="8" t="s">
        <v>120</v>
      </c>
      <c r="C6" s="65" t="s">
        <v>119</v>
      </c>
      <c r="D6" s="39" t="s">
        <v>110</v>
      </c>
      <c r="E6" s="39"/>
      <c r="F6" s="40" t="s">
        <v>104</v>
      </c>
      <c r="G6" s="41" t="s">
        <v>111</v>
      </c>
      <c r="H6" s="22" t="s">
        <v>120</v>
      </c>
      <c r="I6" s="22">
        <f>21*10+7</f>
        <v>217</v>
      </c>
      <c r="J6" s="23">
        <f>I6/I27</f>
        <v>1</v>
      </c>
    </row>
    <row r="7" spans="1:12" x14ac:dyDescent="0.3">
      <c r="A7" s="8" t="s">
        <v>121</v>
      </c>
      <c r="B7" s="8" t="s">
        <v>120</v>
      </c>
      <c r="C7" s="65" t="s">
        <v>122</v>
      </c>
      <c r="D7" s="39" t="s">
        <v>110</v>
      </c>
      <c r="E7" s="39"/>
      <c r="F7" s="40" t="s">
        <v>104</v>
      </c>
      <c r="G7" s="41" t="s">
        <v>111</v>
      </c>
      <c r="J7" s="23"/>
    </row>
    <row r="8" spans="1:12" ht="16.2" thickBot="1" x14ac:dyDescent="0.35">
      <c r="A8" s="6"/>
      <c r="B8" s="3"/>
      <c r="C8" s="7"/>
      <c r="D8" s="78"/>
      <c r="E8" s="78"/>
      <c r="F8" s="79"/>
      <c r="G8" s="55"/>
      <c r="J8" s="23"/>
    </row>
    <row r="9" spans="1:12" ht="16.2" thickBot="1" x14ac:dyDescent="0.35">
      <c r="A9" s="66"/>
      <c r="B9" s="66" t="s">
        <v>116</v>
      </c>
      <c r="C9" s="67" t="s">
        <v>100</v>
      </c>
      <c r="D9" s="81"/>
      <c r="E9" s="81"/>
      <c r="F9" s="82"/>
      <c r="G9" s="75"/>
      <c r="J9" s="23"/>
    </row>
    <row r="10" spans="1:12" x14ac:dyDescent="0.3">
      <c r="A10" s="6"/>
      <c r="B10" s="3"/>
      <c r="C10" s="7"/>
      <c r="D10" s="72"/>
      <c r="E10" s="72"/>
      <c r="F10" s="80"/>
      <c r="G10" s="51"/>
      <c r="J10" s="23"/>
    </row>
    <row r="11" spans="1:12" x14ac:dyDescent="0.3">
      <c r="A11" s="8" t="s">
        <v>124</v>
      </c>
      <c r="B11" s="8" t="s">
        <v>126</v>
      </c>
      <c r="C11" s="65" t="s">
        <v>125</v>
      </c>
      <c r="D11" s="39"/>
      <c r="E11" s="39"/>
      <c r="F11" s="40"/>
      <c r="G11" s="41" t="s">
        <v>113</v>
      </c>
      <c r="J11" s="23"/>
    </row>
    <row r="12" spans="1:12" s="35" customFormat="1" ht="18.75" customHeight="1" x14ac:dyDescent="0.3">
      <c r="A12" s="8" t="s">
        <v>4</v>
      </c>
      <c r="B12" s="8" t="s">
        <v>126</v>
      </c>
      <c r="C12" s="65" t="s">
        <v>5</v>
      </c>
      <c r="D12" s="39"/>
      <c r="E12" s="39"/>
      <c r="F12" s="40"/>
      <c r="G12" s="41" t="s">
        <v>113</v>
      </c>
      <c r="H12" s="31"/>
      <c r="I12" s="31"/>
      <c r="J12" s="32"/>
      <c r="K12"/>
      <c r="L12" s="34"/>
    </row>
    <row r="13" spans="1:12" x14ac:dyDescent="0.3">
      <c r="A13" s="8" t="s">
        <v>6</v>
      </c>
      <c r="B13" s="8" t="s">
        <v>126</v>
      </c>
      <c r="C13" s="65" t="s">
        <v>7</v>
      </c>
      <c r="D13" s="39"/>
      <c r="E13" s="39"/>
      <c r="F13" s="40"/>
      <c r="G13" s="41" t="s">
        <v>113</v>
      </c>
    </row>
    <row r="14" spans="1:12" x14ac:dyDescent="0.3">
      <c r="A14" s="8" t="s">
        <v>8</v>
      </c>
      <c r="B14" s="8" t="s">
        <v>126</v>
      </c>
      <c r="C14" s="65" t="s">
        <v>9</v>
      </c>
      <c r="D14" s="39"/>
      <c r="E14" s="39"/>
      <c r="F14" s="40"/>
      <c r="G14" s="41" t="s">
        <v>113</v>
      </c>
      <c r="H14" s="22" t="s">
        <v>120</v>
      </c>
      <c r="I14" s="22">
        <f>21*10+7</f>
        <v>217</v>
      </c>
      <c r="J14" s="23" t="e">
        <f>I14/I34</f>
        <v>#DIV/0!</v>
      </c>
    </row>
    <row r="15" spans="1:12" x14ac:dyDescent="0.3">
      <c r="A15" s="8" t="s">
        <v>10</v>
      </c>
      <c r="B15" s="8" t="s">
        <v>126</v>
      </c>
      <c r="C15" s="76" t="s">
        <v>12</v>
      </c>
      <c r="D15" s="39"/>
      <c r="E15" s="39"/>
      <c r="F15" s="40"/>
      <c r="G15" s="41" t="s">
        <v>114</v>
      </c>
      <c r="J15" s="23"/>
    </row>
    <row r="16" spans="1:12" x14ac:dyDescent="0.3">
      <c r="A16" s="8" t="s">
        <v>13</v>
      </c>
      <c r="B16" s="8" t="s">
        <v>126</v>
      </c>
      <c r="C16" s="65" t="s">
        <v>14</v>
      </c>
      <c r="D16" s="39"/>
      <c r="E16" s="39"/>
      <c r="F16" s="40"/>
      <c r="G16" s="41" t="s">
        <v>113</v>
      </c>
      <c r="J16" s="23"/>
    </row>
    <row r="17" spans="1:12" ht="16.2" thickBot="1" x14ac:dyDescent="0.35">
      <c r="A17" s="6"/>
      <c r="B17" s="3"/>
      <c r="C17" s="9"/>
      <c r="D17" s="78"/>
      <c r="E17" s="78"/>
      <c r="F17" s="79"/>
      <c r="G17" s="55"/>
      <c r="J17" s="23"/>
    </row>
    <row r="18" spans="1:12" ht="16.2" thickBot="1" x14ac:dyDescent="0.35">
      <c r="A18" s="66"/>
      <c r="B18" s="66" t="s">
        <v>116</v>
      </c>
      <c r="C18" s="67" t="s">
        <v>15</v>
      </c>
      <c r="D18" s="81"/>
      <c r="E18" s="81"/>
      <c r="F18" s="82"/>
      <c r="G18" s="75"/>
      <c r="J18" s="23"/>
    </row>
    <row r="19" spans="1:12" s="57" customFormat="1" x14ac:dyDescent="0.3">
      <c r="A19" s="3"/>
      <c r="B19" s="3"/>
      <c r="C19" s="7"/>
      <c r="D19" s="48"/>
      <c r="E19" s="48"/>
      <c r="F19" s="59"/>
      <c r="G19" s="29"/>
      <c r="H19" s="37"/>
      <c r="I19" s="37"/>
      <c r="J19" s="84"/>
      <c r="K19"/>
    </row>
    <row r="20" spans="1:12" s="88" customFormat="1" ht="18.75" customHeight="1" x14ac:dyDescent="0.3">
      <c r="A20" s="2"/>
      <c r="B20" s="2"/>
      <c r="C20" s="11" t="s">
        <v>102</v>
      </c>
      <c r="D20" s="89"/>
      <c r="E20" s="89"/>
      <c r="F20" s="89"/>
      <c r="G20" s="90"/>
      <c r="H20" s="85"/>
      <c r="I20" s="85"/>
      <c r="J20" s="86"/>
      <c r="K20"/>
      <c r="L20" s="87"/>
    </row>
    <row r="21" spans="1:12" ht="27.6" x14ac:dyDescent="0.3">
      <c r="A21" s="8" t="s">
        <v>16</v>
      </c>
      <c r="B21" s="8" t="s">
        <v>126</v>
      </c>
      <c r="C21" s="65" t="s">
        <v>17</v>
      </c>
      <c r="D21" s="39" t="s">
        <v>108</v>
      </c>
      <c r="E21" s="100" t="s">
        <v>109</v>
      </c>
      <c r="F21" s="40"/>
      <c r="G21" s="41" t="s">
        <v>0</v>
      </c>
    </row>
    <row r="22" spans="1:12" ht="27.6" x14ac:dyDescent="0.3">
      <c r="A22" s="8" t="s">
        <v>18</v>
      </c>
      <c r="B22" s="8" t="s">
        <v>126</v>
      </c>
      <c r="C22" s="65" t="s">
        <v>19</v>
      </c>
      <c r="D22" s="39" t="s">
        <v>11</v>
      </c>
      <c r="E22" s="100" t="s">
        <v>109</v>
      </c>
      <c r="F22" s="40"/>
      <c r="G22" s="41" t="s">
        <v>1</v>
      </c>
      <c r="H22" s="22" t="s">
        <v>120</v>
      </c>
      <c r="I22" s="22">
        <f>21*10+7</f>
        <v>217</v>
      </c>
      <c r="J22" s="23" t="e">
        <f>I22/I41</f>
        <v>#DIV/0!</v>
      </c>
    </row>
    <row r="23" spans="1:12" x14ac:dyDescent="0.3">
      <c r="A23" s="8" t="s">
        <v>20</v>
      </c>
      <c r="B23" s="8" t="s">
        <v>126</v>
      </c>
      <c r="C23" s="65" t="s">
        <v>21</v>
      </c>
      <c r="D23" s="39" t="s">
        <v>108</v>
      </c>
      <c r="E23" s="39"/>
      <c r="F23" s="40" t="s">
        <v>104</v>
      </c>
      <c r="G23" s="41"/>
      <c r="J23" s="23"/>
    </row>
    <row r="24" spans="1:12" s="57" customFormat="1" x14ac:dyDescent="0.3">
      <c r="A24" s="3"/>
      <c r="B24" s="2" t="s">
        <v>22</v>
      </c>
      <c r="C24" s="9"/>
      <c r="D24" s="58"/>
      <c r="E24" s="58"/>
      <c r="F24" s="91"/>
      <c r="G24" s="92"/>
      <c r="H24" s="37"/>
      <c r="I24" s="37"/>
      <c r="J24" s="84"/>
      <c r="K24"/>
    </row>
    <row r="25" spans="1:12" s="57" customFormat="1" x14ac:dyDescent="0.3">
      <c r="A25" s="2"/>
      <c r="B25" s="2"/>
      <c r="C25" s="11" t="s">
        <v>103</v>
      </c>
      <c r="D25" s="93"/>
      <c r="E25" s="93"/>
      <c r="F25" s="94"/>
      <c r="G25" s="95"/>
      <c r="H25" s="37"/>
      <c r="I25" s="37"/>
      <c r="J25" s="84"/>
      <c r="K25"/>
    </row>
    <row r="26" spans="1:12" x14ac:dyDescent="0.3">
      <c r="A26" s="8" t="s">
        <v>23</v>
      </c>
      <c r="B26" s="8" t="s">
        <v>126</v>
      </c>
      <c r="C26" s="65" t="s">
        <v>24</v>
      </c>
      <c r="D26" s="39" t="s">
        <v>108</v>
      </c>
      <c r="E26" s="39"/>
      <c r="F26" s="40" t="s">
        <v>37</v>
      </c>
      <c r="G26" s="41"/>
      <c r="J26" s="23"/>
    </row>
    <row r="27" spans="1:12" s="44" customFormat="1" x14ac:dyDescent="0.3">
      <c r="A27" s="8" t="s">
        <v>25</v>
      </c>
      <c r="B27" s="8" t="s">
        <v>126</v>
      </c>
      <c r="C27" s="65" t="s">
        <v>26</v>
      </c>
      <c r="D27" s="39" t="s">
        <v>85</v>
      </c>
      <c r="E27" s="39"/>
      <c r="F27" s="40" t="s">
        <v>36</v>
      </c>
      <c r="G27" s="41"/>
      <c r="H27" s="22"/>
      <c r="I27" s="22">
        <f>SUM(I6:I10)</f>
        <v>217</v>
      </c>
      <c r="J27" s="22"/>
      <c r="K27"/>
    </row>
    <row r="28" spans="1:12" s="96" customFormat="1" ht="16.2" thickBot="1" x14ac:dyDescent="0.35">
      <c r="A28" s="3"/>
      <c r="B28" s="3"/>
      <c r="C28" s="7"/>
      <c r="D28" s="97"/>
      <c r="E28" s="98"/>
      <c r="F28" s="98"/>
      <c r="G28" s="99"/>
      <c r="H28" s="29"/>
      <c r="I28" s="29"/>
      <c r="J28" s="29"/>
      <c r="K28"/>
    </row>
    <row r="29" spans="1:12" s="44" customFormat="1" ht="16.2" thickBot="1" x14ac:dyDescent="0.35">
      <c r="A29" s="66"/>
      <c r="B29" s="66" t="s">
        <v>116</v>
      </c>
      <c r="C29" s="107" t="s">
        <v>101</v>
      </c>
      <c r="D29" s="108"/>
      <c r="E29" s="74"/>
      <c r="F29" s="74"/>
      <c r="G29" s="75"/>
      <c r="H29" s="43"/>
      <c r="I29" s="43"/>
      <c r="J29" s="43"/>
      <c r="K29"/>
    </row>
    <row r="30" spans="1:12" s="44" customFormat="1" x14ac:dyDescent="0.3">
      <c r="A30" s="6"/>
      <c r="B30" s="71"/>
      <c r="C30" s="71"/>
      <c r="D30" s="72"/>
      <c r="E30" s="72"/>
      <c r="F30" s="73"/>
      <c r="G30" s="51"/>
      <c r="H30" s="43"/>
      <c r="I30" s="43"/>
      <c r="J30" s="43"/>
      <c r="K30"/>
    </row>
    <row r="31" spans="1:12" s="44" customFormat="1" x14ac:dyDescent="0.3">
      <c r="A31" s="8" t="s">
        <v>27</v>
      </c>
      <c r="B31" s="8" t="s">
        <v>126</v>
      </c>
      <c r="C31" s="65" t="s">
        <v>28</v>
      </c>
      <c r="D31" s="39" t="s">
        <v>112</v>
      </c>
      <c r="E31" s="39"/>
      <c r="F31" s="40" t="s">
        <v>91</v>
      </c>
      <c r="G31" s="41"/>
      <c r="H31" s="43"/>
      <c r="I31" s="43"/>
      <c r="J31" s="43"/>
      <c r="K31"/>
    </row>
    <row r="32" spans="1:12" s="25" customFormat="1" ht="31.2" x14ac:dyDescent="0.3">
      <c r="A32" s="8" t="s">
        <v>29</v>
      </c>
      <c r="B32" s="8" t="s">
        <v>126</v>
      </c>
      <c r="C32" s="65" t="s">
        <v>30</v>
      </c>
      <c r="D32" s="39" t="s">
        <v>112</v>
      </c>
      <c r="E32" s="39"/>
      <c r="F32" s="40" t="s">
        <v>92</v>
      </c>
      <c r="G32" s="41"/>
      <c r="H32" s="24"/>
      <c r="I32" s="24"/>
      <c r="J32" s="24"/>
      <c r="K32"/>
    </row>
    <row r="33" spans="1:11" s="25" customFormat="1" x14ac:dyDescent="0.3">
      <c r="A33" s="8" t="s">
        <v>31</v>
      </c>
      <c r="B33" s="8" t="s">
        <v>126</v>
      </c>
      <c r="C33" s="76" t="s">
        <v>32</v>
      </c>
      <c r="D33" s="39" t="s">
        <v>112</v>
      </c>
      <c r="E33" s="39"/>
      <c r="F33" s="40" t="s">
        <v>91</v>
      </c>
      <c r="G33" s="41"/>
      <c r="H33" s="24"/>
      <c r="I33" s="24"/>
      <c r="J33" s="24"/>
      <c r="K33"/>
    </row>
    <row r="34" spans="1:11" s="25" customFormat="1" x14ac:dyDescent="0.3">
      <c r="A34" s="8" t="s">
        <v>33</v>
      </c>
      <c r="B34" s="8" t="s">
        <v>126</v>
      </c>
      <c r="C34" s="65" t="s">
        <v>34</v>
      </c>
      <c r="D34" s="39" t="s">
        <v>112</v>
      </c>
      <c r="E34" s="39"/>
      <c r="F34" s="40" t="s">
        <v>92</v>
      </c>
      <c r="G34" s="41"/>
      <c r="H34" s="24"/>
      <c r="I34" s="24"/>
      <c r="J34" s="24"/>
      <c r="K34"/>
    </row>
    <row r="35" spans="1:11" ht="28.8" x14ac:dyDescent="0.3">
      <c r="A35" s="8" t="s">
        <v>35</v>
      </c>
      <c r="B35" s="8" t="s">
        <v>126</v>
      </c>
      <c r="C35" s="83" t="s">
        <v>38</v>
      </c>
      <c r="D35" s="39" t="s">
        <v>112</v>
      </c>
      <c r="E35" s="39"/>
      <c r="F35" s="40" t="s">
        <v>92</v>
      </c>
      <c r="G35" s="41"/>
    </row>
    <row r="36" spans="1:11" x14ac:dyDescent="0.3">
      <c r="A36" s="8" t="s">
        <v>39</v>
      </c>
      <c r="B36" s="8" t="s">
        <v>126</v>
      </c>
      <c r="C36" s="65" t="s">
        <v>40</v>
      </c>
      <c r="D36" s="39" t="s">
        <v>112</v>
      </c>
      <c r="E36" s="39"/>
      <c r="F36" s="40" t="s">
        <v>92</v>
      </c>
      <c r="G36" s="41"/>
    </row>
    <row r="37" spans="1:11" ht="16.2" thickBot="1" x14ac:dyDescent="0.35">
      <c r="A37" s="13"/>
      <c r="B37" s="14"/>
      <c r="C37" s="15"/>
      <c r="D37" s="48"/>
      <c r="E37" s="48"/>
      <c r="F37" s="37"/>
      <c r="G37" s="29"/>
    </row>
    <row r="38" spans="1:11" s="35" customFormat="1" ht="16.2" thickBot="1" x14ac:dyDescent="0.35">
      <c r="A38" s="66"/>
      <c r="B38" s="66" t="s">
        <v>116</v>
      </c>
      <c r="C38" s="67" t="s">
        <v>41</v>
      </c>
      <c r="D38" s="68"/>
      <c r="E38" s="68"/>
      <c r="F38" s="69"/>
      <c r="G38" s="70"/>
      <c r="H38" s="31"/>
      <c r="I38" s="31"/>
      <c r="J38" s="31"/>
      <c r="K38"/>
    </row>
    <row r="39" spans="1:11" x14ac:dyDescent="0.3">
      <c r="A39" s="12"/>
      <c r="B39" s="64"/>
      <c r="C39" s="64"/>
      <c r="D39" s="49"/>
      <c r="E39" s="49"/>
      <c r="F39" s="50"/>
      <c r="G39" s="51"/>
    </row>
    <row r="40" spans="1:11" x14ac:dyDescent="0.3">
      <c r="A40" s="8" t="s">
        <v>42</v>
      </c>
      <c r="B40" s="8" t="s">
        <v>126</v>
      </c>
      <c r="C40" s="65" t="s">
        <v>43</v>
      </c>
      <c r="D40" s="39" t="s">
        <v>112</v>
      </c>
      <c r="E40" s="39"/>
      <c r="F40" s="40" t="s">
        <v>49</v>
      </c>
      <c r="G40" s="41"/>
    </row>
    <row r="41" spans="1:11" ht="16.2" thickBot="1" x14ac:dyDescent="0.35">
      <c r="A41" s="38"/>
      <c r="B41" s="52"/>
      <c r="C41" s="53"/>
      <c r="D41" s="52"/>
      <c r="E41" s="52"/>
      <c r="F41" s="54"/>
      <c r="G41" s="55"/>
    </row>
    <row r="42" spans="1:11" ht="64.2" customHeight="1" thickBot="1" x14ac:dyDescent="0.35">
      <c r="A42" s="106" t="s">
        <v>44</v>
      </c>
      <c r="B42" s="106"/>
      <c r="C42" s="106"/>
      <c r="D42" s="61" t="s">
        <v>93</v>
      </c>
      <c r="E42" s="62" t="s">
        <v>94</v>
      </c>
      <c r="F42" s="63" t="s">
        <v>95</v>
      </c>
      <c r="G42" s="62" t="s">
        <v>96</v>
      </c>
    </row>
    <row r="43" spans="1:11" ht="20.25" customHeight="1" thickBot="1" x14ac:dyDescent="0.35">
      <c r="A43" s="26"/>
      <c r="B43" s="56"/>
      <c r="C43" s="28"/>
      <c r="D43" s="28"/>
      <c r="E43" s="28"/>
      <c r="F43" s="28"/>
      <c r="G43" s="29"/>
    </row>
    <row r="44" spans="1:11" s="25" customFormat="1" ht="16.2" thickBot="1" x14ac:dyDescent="0.35">
      <c r="A44" s="5" t="s">
        <v>45</v>
      </c>
      <c r="B44" s="1" t="s">
        <v>116</v>
      </c>
      <c r="C44" s="4" t="s">
        <v>117</v>
      </c>
      <c r="D44" s="45"/>
      <c r="E44" s="45"/>
      <c r="F44" s="45"/>
      <c r="G44" s="46"/>
      <c r="H44" s="24"/>
      <c r="I44" s="24"/>
      <c r="J44" s="24"/>
      <c r="K44"/>
    </row>
    <row r="45" spans="1:11" x14ac:dyDescent="0.3">
      <c r="A45" s="6"/>
      <c r="B45" s="3"/>
      <c r="C45" s="7"/>
      <c r="D45" s="37"/>
      <c r="E45" s="37"/>
      <c r="F45" s="37"/>
      <c r="G45" s="29"/>
    </row>
    <row r="46" spans="1:11" x14ac:dyDescent="0.3">
      <c r="A46" s="8" t="s">
        <v>46</v>
      </c>
      <c r="B46" s="8" t="s">
        <v>120</v>
      </c>
      <c r="C46" s="65" t="s">
        <v>47</v>
      </c>
      <c r="D46" s="39" t="s">
        <v>110</v>
      </c>
      <c r="E46" s="39"/>
      <c r="F46" s="40" t="s">
        <v>87</v>
      </c>
      <c r="G46" s="41" t="s">
        <v>105</v>
      </c>
    </row>
    <row r="47" spans="1:11" x14ac:dyDescent="0.3">
      <c r="A47" s="6"/>
      <c r="B47" s="2" t="s">
        <v>22</v>
      </c>
      <c r="C47" s="9"/>
      <c r="D47" s="39"/>
      <c r="E47" s="39"/>
      <c r="F47" s="42"/>
      <c r="G47" s="41"/>
    </row>
    <row r="48" spans="1:11" x14ac:dyDescent="0.3">
      <c r="A48" s="10"/>
      <c r="B48" s="2"/>
      <c r="C48" s="11" t="s">
        <v>107</v>
      </c>
      <c r="D48" s="39"/>
      <c r="E48" s="39"/>
      <c r="F48" s="42"/>
      <c r="G48" s="41"/>
    </row>
    <row r="49" spans="1:11" x14ac:dyDescent="0.3">
      <c r="A49" s="8" t="s">
        <v>48</v>
      </c>
      <c r="B49" s="8" t="s">
        <v>126</v>
      </c>
      <c r="C49" s="65" t="s">
        <v>28</v>
      </c>
      <c r="D49" s="39" t="s">
        <v>112</v>
      </c>
      <c r="E49" s="39"/>
      <c r="F49" s="40" t="s">
        <v>87</v>
      </c>
      <c r="G49" s="41"/>
    </row>
    <row r="50" spans="1:11" ht="31.2" x14ac:dyDescent="0.3">
      <c r="A50" s="8" t="s">
        <v>50</v>
      </c>
      <c r="B50" s="8" t="s">
        <v>126</v>
      </c>
      <c r="C50" s="65" t="s">
        <v>30</v>
      </c>
      <c r="D50" s="39" t="s">
        <v>112</v>
      </c>
      <c r="E50" s="39"/>
      <c r="F50" s="40" t="s">
        <v>87</v>
      </c>
      <c r="G50" s="41"/>
    </row>
    <row r="51" spans="1:11" s="44" customFormat="1" x14ac:dyDescent="0.3">
      <c r="A51" s="8" t="s">
        <v>51</v>
      </c>
      <c r="B51" s="8" t="s">
        <v>126</v>
      </c>
      <c r="C51" s="76" t="s">
        <v>32</v>
      </c>
      <c r="D51" s="39" t="s">
        <v>112</v>
      </c>
      <c r="E51" s="39"/>
      <c r="F51" s="40" t="s">
        <v>87</v>
      </c>
      <c r="G51" s="41"/>
      <c r="H51" s="43"/>
      <c r="I51" s="43"/>
      <c r="J51" s="43"/>
      <c r="K51"/>
    </row>
    <row r="52" spans="1:11" s="44" customFormat="1" x14ac:dyDescent="0.3">
      <c r="A52" s="8" t="s">
        <v>52</v>
      </c>
      <c r="B52" s="8" t="s">
        <v>126</v>
      </c>
      <c r="C52" s="65" t="s">
        <v>34</v>
      </c>
      <c r="D52" s="39" t="s">
        <v>112</v>
      </c>
      <c r="E52" s="39"/>
      <c r="F52" s="40" t="s">
        <v>87</v>
      </c>
      <c r="G52" s="41"/>
      <c r="H52" s="43"/>
      <c r="I52" s="43"/>
      <c r="J52" s="43"/>
      <c r="K52"/>
    </row>
    <row r="53" spans="1:11" s="44" customFormat="1" ht="28.8" x14ac:dyDescent="0.3">
      <c r="A53" s="8" t="s">
        <v>53</v>
      </c>
      <c r="B53" s="8" t="s">
        <v>126</v>
      </c>
      <c r="C53" s="83" t="s">
        <v>38</v>
      </c>
      <c r="D53" s="39" t="s">
        <v>112</v>
      </c>
      <c r="E53" s="39"/>
      <c r="F53" s="40" t="s">
        <v>87</v>
      </c>
      <c r="G53" s="41"/>
      <c r="H53" s="43"/>
      <c r="I53" s="43"/>
      <c r="J53" s="43"/>
      <c r="K53"/>
    </row>
    <row r="54" spans="1:11" s="44" customFormat="1" x14ac:dyDescent="0.3">
      <c r="A54" s="8" t="s">
        <v>54</v>
      </c>
      <c r="B54" s="8" t="s">
        <v>126</v>
      </c>
      <c r="C54" s="65" t="s">
        <v>40</v>
      </c>
      <c r="D54" s="39" t="s">
        <v>112</v>
      </c>
      <c r="E54" s="39"/>
      <c r="F54" s="40" t="s">
        <v>87</v>
      </c>
      <c r="G54" s="41"/>
      <c r="H54" s="43"/>
      <c r="I54" s="43"/>
      <c r="J54" s="43"/>
      <c r="K54"/>
    </row>
    <row r="55" spans="1:11" s="44" customFormat="1" ht="16.2" thickBot="1" x14ac:dyDescent="0.35">
      <c r="A55" s="6"/>
      <c r="B55" s="3"/>
      <c r="C55" s="7"/>
      <c r="D55" s="39"/>
      <c r="E55" s="39"/>
      <c r="F55" s="47"/>
      <c r="G55" s="41"/>
      <c r="H55" s="43"/>
      <c r="I55" s="43"/>
      <c r="J55" s="43"/>
      <c r="K55"/>
    </row>
    <row r="56" spans="1:11" s="44" customFormat="1" ht="16.2" thickBot="1" x14ac:dyDescent="0.35">
      <c r="A56" s="5" t="s">
        <v>55</v>
      </c>
      <c r="B56" s="1" t="s">
        <v>116</v>
      </c>
      <c r="C56" s="4" t="s">
        <v>123</v>
      </c>
      <c r="D56" s="39"/>
      <c r="E56" s="39"/>
      <c r="F56" s="47"/>
      <c r="G56" s="41"/>
      <c r="H56" s="43"/>
      <c r="I56" s="43"/>
      <c r="J56" s="43"/>
      <c r="K56"/>
    </row>
    <row r="57" spans="1:11" s="44" customFormat="1" x14ac:dyDescent="0.3">
      <c r="A57" s="6"/>
      <c r="B57" s="3"/>
      <c r="C57" s="7"/>
      <c r="D57" s="39"/>
      <c r="E57" s="39"/>
      <c r="F57" s="47"/>
      <c r="G57" s="41"/>
      <c r="H57" s="43"/>
      <c r="I57" s="43"/>
      <c r="J57" s="43"/>
      <c r="K57"/>
    </row>
    <row r="58" spans="1:11" s="44" customFormat="1" ht="165.6" x14ac:dyDescent="0.3">
      <c r="A58" s="8" t="s">
        <v>56</v>
      </c>
      <c r="B58" s="8" t="s">
        <v>126</v>
      </c>
      <c r="C58" s="65" t="s">
        <v>125</v>
      </c>
      <c r="D58" s="39" t="s">
        <v>108</v>
      </c>
      <c r="E58" s="39"/>
      <c r="F58" s="40" t="s">
        <v>88</v>
      </c>
      <c r="G58" s="41" t="s">
        <v>3</v>
      </c>
      <c r="H58" s="43"/>
      <c r="I58" s="43"/>
      <c r="J58" s="43"/>
      <c r="K58"/>
    </row>
    <row r="59" spans="1:11" s="25" customFormat="1" x14ac:dyDescent="0.3">
      <c r="A59" s="8" t="s">
        <v>57</v>
      </c>
      <c r="B59" s="8" t="s">
        <v>126</v>
      </c>
      <c r="C59" s="65" t="s">
        <v>5</v>
      </c>
      <c r="D59" s="39" t="s">
        <v>108</v>
      </c>
      <c r="E59" s="39"/>
      <c r="F59" s="40" t="s">
        <v>89</v>
      </c>
      <c r="G59" s="41"/>
      <c r="H59" s="24"/>
      <c r="I59" s="24"/>
      <c r="J59" s="24"/>
      <c r="K59"/>
    </row>
    <row r="60" spans="1:11" s="34" customFormat="1" x14ac:dyDescent="0.3">
      <c r="A60" s="8" t="s">
        <v>58</v>
      </c>
      <c r="B60" s="8" t="s">
        <v>126</v>
      </c>
      <c r="C60" s="65" t="s">
        <v>7</v>
      </c>
      <c r="D60" s="39" t="s">
        <v>108</v>
      </c>
      <c r="E60" s="39"/>
      <c r="F60" s="40" t="s">
        <v>88</v>
      </c>
      <c r="G60" s="41"/>
      <c r="H60" s="33"/>
      <c r="I60" s="33"/>
      <c r="J60" s="33"/>
      <c r="K60"/>
    </row>
    <row r="61" spans="1:11" x14ac:dyDescent="0.3">
      <c r="A61" s="8" t="s">
        <v>59</v>
      </c>
      <c r="B61" s="8" t="s">
        <v>126</v>
      </c>
      <c r="C61" s="65" t="s">
        <v>9</v>
      </c>
      <c r="D61" s="39" t="s">
        <v>108</v>
      </c>
      <c r="E61" s="39"/>
      <c r="F61" s="40" t="s">
        <v>89</v>
      </c>
      <c r="G61" s="41"/>
    </row>
    <row r="62" spans="1:11" x14ac:dyDescent="0.3">
      <c r="A62" s="8" t="s">
        <v>60</v>
      </c>
      <c r="B62" s="8" t="s">
        <v>126</v>
      </c>
      <c r="C62" s="76" t="s">
        <v>12</v>
      </c>
      <c r="D62" s="39" t="s">
        <v>108</v>
      </c>
      <c r="E62" s="39"/>
      <c r="F62" s="40" t="s">
        <v>89</v>
      </c>
      <c r="G62" s="41"/>
    </row>
    <row r="63" spans="1:11" x14ac:dyDescent="0.3">
      <c r="A63" s="8" t="s">
        <v>61</v>
      </c>
      <c r="B63" s="8" t="s">
        <v>126</v>
      </c>
      <c r="C63" s="65" t="s">
        <v>14</v>
      </c>
      <c r="D63" s="39" t="s">
        <v>108</v>
      </c>
      <c r="E63" s="39"/>
      <c r="F63" s="40" t="s">
        <v>89</v>
      </c>
      <c r="G63" s="41"/>
    </row>
    <row r="64" spans="1:11" ht="16.2" thickBot="1" x14ac:dyDescent="0.35">
      <c r="A64" s="6"/>
      <c r="B64" s="3"/>
      <c r="C64" s="9"/>
      <c r="D64" s="37"/>
      <c r="E64" s="37"/>
      <c r="F64" s="37"/>
    </row>
    <row r="65" spans="1:11" s="57" customFormat="1" ht="16.2" thickBot="1" x14ac:dyDescent="0.35">
      <c r="A65" s="5" t="s">
        <v>62</v>
      </c>
      <c r="B65" s="1" t="s">
        <v>116</v>
      </c>
      <c r="C65" s="4" t="s">
        <v>15</v>
      </c>
      <c r="D65" s="37"/>
      <c r="E65" s="37"/>
      <c r="F65" s="37"/>
      <c r="G65" s="37"/>
      <c r="H65" s="37"/>
      <c r="I65" s="37"/>
      <c r="J65" s="37"/>
      <c r="K65"/>
    </row>
    <row r="66" spans="1:11" x14ac:dyDescent="0.3">
      <c r="A66" s="6"/>
      <c r="B66" s="3"/>
      <c r="C66" s="7"/>
    </row>
    <row r="67" spans="1:11" x14ac:dyDescent="0.3">
      <c r="A67" s="10"/>
      <c r="B67" s="2"/>
      <c r="C67" s="11" t="s">
        <v>102</v>
      </c>
    </row>
    <row r="68" spans="1:11" ht="27.6" x14ac:dyDescent="0.3">
      <c r="A68" s="8" t="s">
        <v>63</v>
      </c>
      <c r="B68" s="8" t="s">
        <v>126</v>
      </c>
      <c r="C68" s="65" t="s">
        <v>64</v>
      </c>
      <c r="D68" s="39" t="s">
        <v>108</v>
      </c>
      <c r="E68" s="100" t="s">
        <v>109</v>
      </c>
      <c r="F68" s="40"/>
      <c r="G68" s="41" t="s">
        <v>2</v>
      </c>
    </row>
    <row r="69" spans="1:11" x14ac:dyDescent="0.3">
      <c r="A69" s="8" t="s">
        <v>65</v>
      </c>
      <c r="B69" s="8" t="s">
        <v>126</v>
      </c>
      <c r="C69" s="65" t="s">
        <v>66</v>
      </c>
      <c r="D69" s="39" t="s">
        <v>108</v>
      </c>
      <c r="E69" s="39"/>
      <c r="F69" s="40" t="s">
        <v>99</v>
      </c>
      <c r="G69" s="41"/>
    </row>
    <row r="70" spans="1:11" x14ac:dyDescent="0.3">
      <c r="A70" s="6"/>
      <c r="B70" s="2" t="s">
        <v>22</v>
      </c>
      <c r="C70" s="9"/>
    </row>
    <row r="71" spans="1:11" x14ac:dyDescent="0.3">
      <c r="A71" s="10"/>
      <c r="B71" s="2"/>
      <c r="C71" s="11" t="s">
        <v>103</v>
      </c>
    </row>
    <row r="72" spans="1:11" x14ac:dyDescent="0.3">
      <c r="A72" s="8" t="s">
        <v>67</v>
      </c>
      <c r="B72" s="8" t="s">
        <v>126</v>
      </c>
      <c r="C72" s="65" t="s">
        <v>68</v>
      </c>
      <c r="D72" s="39" t="s">
        <v>84</v>
      </c>
      <c r="E72" s="39"/>
      <c r="F72" s="40" t="s">
        <v>87</v>
      </c>
      <c r="G72" s="41"/>
    </row>
    <row r="73" spans="1:11" x14ac:dyDescent="0.3">
      <c r="A73" s="8" t="s">
        <v>69</v>
      </c>
      <c r="B73" s="8" t="s">
        <v>126</v>
      </c>
      <c r="C73" s="65" t="s">
        <v>70</v>
      </c>
      <c r="D73" s="39" t="s">
        <v>84</v>
      </c>
      <c r="E73" s="39"/>
      <c r="F73" s="40" t="s">
        <v>87</v>
      </c>
      <c r="G73" s="41"/>
    </row>
    <row r="74" spans="1:11" x14ac:dyDescent="0.3">
      <c r="A74" s="8" t="s">
        <v>71</v>
      </c>
      <c r="B74" s="8" t="s">
        <v>126</v>
      </c>
      <c r="C74" s="65" t="s">
        <v>72</v>
      </c>
      <c r="D74" s="39" t="s">
        <v>84</v>
      </c>
      <c r="E74" s="39"/>
      <c r="F74" s="40" t="s">
        <v>87</v>
      </c>
      <c r="G74" s="41"/>
    </row>
    <row r="75" spans="1:11" ht="16.2" thickBot="1" x14ac:dyDescent="0.35">
      <c r="A75" s="6"/>
      <c r="B75" s="3"/>
      <c r="C75" s="7"/>
    </row>
    <row r="76" spans="1:11" ht="16.2" thickBot="1" x14ac:dyDescent="0.35">
      <c r="A76" s="5" t="s">
        <v>73</v>
      </c>
      <c r="B76" s="1" t="s">
        <v>116</v>
      </c>
      <c r="C76" s="4" t="s">
        <v>74</v>
      </c>
    </row>
    <row r="77" spans="1:11" x14ac:dyDescent="0.3">
      <c r="A77" s="12"/>
      <c r="B77" s="64"/>
      <c r="C77" s="64"/>
    </row>
    <row r="78" spans="1:11" x14ac:dyDescent="0.3">
      <c r="A78" s="8" t="s">
        <v>75</v>
      </c>
      <c r="B78" s="8" t="s">
        <v>126</v>
      </c>
      <c r="C78" s="65" t="s">
        <v>76</v>
      </c>
      <c r="D78" s="39" t="s">
        <v>112</v>
      </c>
      <c r="E78" s="39"/>
      <c r="F78" s="40" t="s">
        <v>90</v>
      </c>
      <c r="G78" s="41"/>
    </row>
    <row r="79" spans="1:11" x14ac:dyDescent="0.3">
      <c r="A79" s="6"/>
      <c r="B79" s="2" t="s">
        <v>22</v>
      </c>
      <c r="C79" s="9"/>
    </row>
    <row r="80" spans="1:11" x14ac:dyDescent="0.3">
      <c r="A80" s="10"/>
      <c r="B80" s="2"/>
      <c r="C80" s="11" t="s">
        <v>106</v>
      </c>
    </row>
    <row r="81" spans="1:7" x14ac:dyDescent="0.3">
      <c r="A81" s="8" t="s">
        <v>77</v>
      </c>
      <c r="B81" s="8" t="s">
        <v>78</v>
      </c>
      <c r="C81" s="65" t="s">
        <v>79</v>
      </c>
      <c r="D81" s="39"/>
      <c r="E81" s="39"/>
      <c r="F81" s="40"/>
      <c r="G81" s="41"/>
    </row>
    <row r="82" spans="1:7" x14ac:dyDescent="0.3">
      <c r="A82" s="8" t="s">
        <v>80</v>
      </c>
      <c r="B82" s="8" t="s">
        <v>126</v>
      </c>
      <c r="C82" s="65" t="s">
        <v>81</v>
      </c>
      <c r="D82" s="39" t="s">
        <v>112</v>
      </c>
      <c r="E82" s="39"/>
      <c r="F82" s="40" t="s">
        <v>86</v>
      </c>
      <c r="G82" s="41"/>
    </row>
  </sheetData>
  <mergeCells count="4">
    <mergeCell ref="C1:F1"/>
    <mergeCell ref="A2:C2"/>
    <mergeCell ref="A42:C42"/>
    <mergeCell ref="C29:D29"/>
  </mergeCells>
  <phoneticPr fontId="23" type="noConversion"/>
  <conditionalFormatting sqref="A2 A42 D44:F44 D28:F28">
    <cfRule type="expression" dxfId="19" priority="21">
      <formula>#REF!="DU et autres"</formula>
    </cfRule>
    <cfRule type="expression" dxfId="18" priority="22">
      <formula>#REF!="AGREG"</formula>
    </cfRule>
    <cfRule type="expression" dxfId="17" priority="23">
      <formula>#REF!="Master"</formula>
    </cfRule>
    <cfRule type="expression" dxfId="16" priority="24">
      <formula>#REF!="Licence"</formula>
    </cfRule>
    <cfRule type="expression" dxfId="15" priority="25">
      <formula>#REF!="Licence pro"</formula>
    </cfRule>
  </conditionalFormatting>
  <conditionalFormatting sqref="B42">
    <cfRule type="expression" dxfId="14" priority="11">
      <formula>#REF!="DU et autres"</formula>
    </cfRule>
    <cfRule type="expression" dxfId="13" priority="12">
      <formula>#REF!="AGREG"</formula>
    </cfRule>
    <cfRule type="expression" dxfId="12" priority="13">
      <formula>#REF!="Master"</formula>
    </cfRule>
    <cfRule type="expression" dxfId="11" priority="14">
      <formula>#REF!="Licence"</formula>
    </cfRule>
    <cfRule type="expression" dxfId="10" priority="15">
      <formula>#REF!="Licence pro"</formula>
    </cfRule>
  </conditionalFormatting>
  <conditionalFormatting sqref="A4:C4 A9:C9 A18:C18 A29:C29 A38:C38">
    <cfRule type="expression" dxfId="9" priority="6">
      <formula>#REF!="DU et autres"</formula>
    </cfRule>
    <cfRule type="expression" dxfId="8" priority="7">
      <formula>#REF!="AGREG"</formula>
    </cfRule>
    <cfRule type="expression" dxfId="7" priority="8">
      <formula>#REF!="Master"</formula>
    </cfRule>
    <cfRule type="expression" dxfId="6" priority="9">
      <formula>#REF!="Licence"</formula>
    </cfRule>
    <cfRule type="expression" dxfId="5" priority="10">
      <formula>#REF!="Licence pro"</formula>
    </cfRule>
  </conditionalFormatting>
  <conditionalFormatting sqref="A44:C44 A56:C56 A65:C65 A76:C76">
    <cfRule type="expression" dxfId="4" priority="1">
      <formula>#REF!="DU et autres"</formula>
    </cfRule>
    <cfRule type="expression" dxfId="3" priority="2">
      <formula>#REF!="AGREG"</formula>
    </cfRule>
    <cfRule type="expression" dxfId="2" priority="3">
      <formula>#REF!="Master"</formula>
    </cfRule>
    <cfRule type="expression" dxfId="1" priority="4">
      <formula>#REF!="Licence"</formula>
    </cfRule>
    <cfRule type="expression" dxfId="0" priority="5">
      <formula>#REF!="Licence pro"</formula>
    </cfRule>
  </conditionalFormatting>
  <dataValidations count="3">
    <dataValidation type="list" allowBlank="1" showInputMessage="1" showErrorMessage="1" sqref="D31:D36 D40 D6:D18 D26:D27 D21:D23 D46 D49:D54 D58:D63 D68:D69 D72:D74 D78 D81:D82">
      <formula1>"dossier,QCM,dissertation,travaux,DISPENSE,report note TD,"</formula1>
    </dataValidation>
    <dataValidation type="list" allowBlank="1" showInputMessage="1" showErrorMessage="1" sqref="E31:E36 E40 E6:E18 E26:E27 E21:E23 E46 E49:E54 E58:E63 E68:E69 E72:E74 E78 E81:E82">
      <formula1>"24H,48H,72H"</formula1>
    </dataValidation>
    <dataValidation type="list" allowBlank="1" showInputMessage="1" showErrorMessage="1" sqref="B82 B40:B41 B21:B23 B26:B27 B31:B36 B6:B7 B11:B16 B49:B54 B58:B63 B68:B69 B72:B74 B78">
      <formula1>"CM,TD,TIC,langues,stage"</formula1>
    </dataValidation>
  </dataValidation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>Universite Lyon 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Desprat</dc:creator>
  <cp:lastModifiedBy>Charlotte Lesueur</cp:lastModifiedBy>
  <dcterms:created xsi:type="dcterms:W3CDTF">2020-04-30T08:00:34Z</dcterms:created>
  <dcterms:modified xsi:type="dcterms:W3CDTF">2020-05-20T09:58:03Z</dcterms:modified>
</cp:coreProperties>
</file>